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f\Downloads\"/>
    </mc:Choice>
  </mc:AlternateContent>
  <xr:revisionPtr revIDLastSave="0" documentId="8_{28ED6B32-F262-4A37-A947-7E0E063A69CD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HowTo" sheetId="1" r:id="rId1"/>
    <sheet name="Runshee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3" l="1"/>
  <c r="R3" i="3"/>
  <c r="Q3" i="3"/>
  <c r="P3" i="3"/>
  <c r="O3" i="3"/>
  <c r="N3" i="3"/>
  <c r="M3" i="3"/>
  <c r="E3" i="3"/>
  <c r="I3" i="3"/>
  <c r="J3" i="3"/>
  <c r="K3" i="3"/>
  <c r="H3" i="3"/>
  <c r="G3" i="3"/>
  <c r="F3" i="3"/>
  <c r="D3" i="3"/>
  <c r="C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Bodo, Alexander</author>
  </authors>
  <commentList>
    <comment ref="G3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V{LapNumber}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Rui Alves</author>
    <author>Iglesias, Bruno</author>
  </authors>
  <commentList>
    <comment ref="C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V{LapNumber}</t>
        </r>
        <r>
          <rPr>
            <sz val="9"/>
            <color indexed="81"/>
            <rFont val="Tahoma"/>
            <family val="2"/>
          </rPr>
          <t xml:space="preserve">
b{Trackstate}
</t>
        </r>
      </text>
    </comment>
    <comment ref="D3" authorId="1" shapeId="0" xr:uid="{00000000-0006-0000-0100-000003000000}">
      <text>
        <r>
          <rPr>
            <b/>
            <sz val="9"/>
            <color indexed="81"/>
            <rFont val="Segoe UI"/>
            <family val="2"/>
          </rPr>
          <t>V{LapNumber}</t>
        </r>
      </text>
    </comment>
    <comment ref="E3" authorId="1" shapeId="0" xr:uid="{E392186B-B688-48BD-B59D-709127556109}">
      <text>
        <r>
          <rPr>
            <b/>
            <sz val="9"/>
            <color indexed="81"/>
            <rFont val="Segoe UI"/>
            <family val="2"/>
          </rPr>
          <t>V{LapNumber}</t>
        </r>
      </text>
    </comment>
    <comment ref="F3" authorId="1" shapeId="0" xr:uid="{00000000-0006-0000-0100-000004000000}">
      <text>
        <r>
          <rPr>
            <b/>
            <sz val="9"/>
            <color indexed="81"/>
            <rFont val="Segoe UI"/>
            <family val="2"/>
          </rPr>
          <t>V{LapNumber}</t>
        </r>
      </text>
    </comment>
    <comment ref="G3" authorId="1" shapeId="0" xr:uid="{00000000-0006-0000-0100-000005000000}">
      <text>
        <r>
          <rPr>
            <b/>
            <sz val="9"/>
            <color indexed="81"/>
            <rFont val="Segoe UI"/>
            <family val="2"/>
          </rPr>
          <t>Iglesias, Bruno:</t>
        </r>
        <r>
          <rPr>
            <sz val="9"/>
            <color indexed="81"/>
            <rFont val="Segoe UI"/>
            <family val="2"/>
          </rPr>
          <t xml:space="preserve">
=A1</t>
        </r>
      </text>
    </comment>
    <comment ref="H3" authorId="1" shapeId="0" xr:uid="{00000000-0006-0000-0100-000006000000}">
      <text>
        <r>
          <rPr>
            <b/>
            <sz val="9"/>
            <color indexed="81"/>
            <rFont val="Segoe UI"/>
            <family val="2"/>
          </rPr>
          <t>Iglesias, Bruno:</t>
        </r>
        <r>
          <rPr>
            <sz val="9"/>
            <color indexed="81"/>
            <rFont val="Segoe UI"/>
            <family val="2"/>
          </rPr>
          <t xml:space="preserve">
=A1</t>
        </r>
      </text>
    </comment>
    <comment ref="I3" authorId="1" shapeId="0" xr:uid="{00000000-0006-0000-0100-000007000000}">
      <text>
        <r>
          <rPr>
            <b/>
            <sz val="9"/>
            <color indexed="81"/>
            <rFont val="Segoe UI"/>
            <family val="2"/>
          </rPr>
          <t>Iglesias, Bruno:</t>
        </r>
        <r>
          <rPr>
            <sz val="9"/>
            <color indexed="81"/>
            <rFont val="Segoe UI"/>
            <family val="2"/>
          </rPr>
          <t xml:space="preserve">
=A1</t>
        </r>
      </text>
    </comment>
    <comment ref="J3" authorId="1" shapeId="0" xr:uid="{00000000-0006-0000-0100-000008000000}">
      <text>
        <r>
          <rPr>
            <b/>
            <sz val="9"/>
            <color indexed="81"/>
            <rFont val="Segoe UI"/>
            <family val="2"/>
          </rPr>
          <t>V{LapNumber}</t>
        </r>
      </text>
    </comment>
    <comment ref="K3" authorId="1" shapeId="0" xr:uid="{00000000-0006-0000-0100-00000A000000}">
      <text>
        <r>
          <rPr>
            <b/>
            <sz val="9"/>
            <color indexed="81"/>
            <rFont val="Segoe UI"/>
            <family val="2"/>
          </rPr>
          <t>Iglesias, Bruno:</t>
        </r>
        <r>
          <rPr>
            <sz val="9"/>
            <color indexed="81"/>
            <rFont val="Segoe UI"/>
            <family val="2"/>
          </rPr>
          <t xml:space="preserve">
=A1</t>
        </r>
      </text>
    </comment>
    <comment ref="L3" authorId="1" shapeId="0" xr:uid="{00000000-0006-0000-0100-00000D000000}">
      <text>
        <r>
          <rPr>
            <b/>
            <sz val="9"/>
            <color indexed="81"/>
            <rFont val="Segoe UI"/>
            <family val="2"/>
          </rPr>
          <t>Iglesias, Bruno:</t>
        </r>
        <r>
          <rPr>
            <sz val="9"/>
            <color indexed="81"/>
            <rFont val="Segoe UI"/>
            <family val="2"/>
          </rPr>
          <t xml:space="preserve">
=A1</t>
        </r>
      </text>
    </comment>
    <comment ref="M3" authorId="1" shapeId="0" xr:uid="{D507D651-0883-4EC9-874B-D0AF0F56C453}">
      <text>
        <r>
          <rPr>
            <b/>
            <sz val="9"/>
            <color indexed="81"/>
            <rFont val="Segoe UI"/>
            <family val="2"/>
          </rPr>
          <t>Iglesias, Bruno:</t>
        </r>
        <r>
          <rPr>
            <sz val="9"/>
            <color indexed="81"/>
            <rFont val="Segoe UI"/>
            <family val="2"/>
          </rPr>
          <t xml:space="preserve">
=A1</t>
        </r>
      </text>
    </comment>
    <comment ref="N3" authorId="0" shapeId="0" xr:uid="{D7582C4C-B412-4B29-94E1-1960EB96EDA0}">
      <text>
        <r>
          <rPr>
            <b/>
            <sz val="9"/>
            <color indexed="81"/>
            <rFont val="Tahoma"/>
            <charset val="1"/>
          </rPr>
          <t>Rui Alves:</t>
        </r>
        <r>
          <rPr>
            <sz val="9"/>
            <color indexed="81"/>
            <rFont val="Tahoma"/>
            <charset val="1"/>
          </rPr>
          <t xml:space="preserve">
=A1</t>
        </r>
      </text>
    </comment>
    <comment ref="O3" authorId="0" shapeId="0" xr:uid="{46827464-D19C-4EBA-9599-CF83F72382C0}">
      <text>
        <r>
          <rPr>
            <b/>
            <sz val="9"/>
            <color indexed="81"/>
            <rFont val="Tahoma"/>
            <charset val="1"/>
          </rPr>
          <t>Rui Alves:</t>
        </r>
        <r>
          <rPr>
            <sz val="9"/>
            <color indexed="81"/>
            <rFont val="Tahoma"/>
            <charset val="1"/>
          </rPr>
          <t xml:space="preserve">
=A1</t>
        </r>
      </text>
    </comment>
    <comment ref="P3" authorId="0" shapeId="0" xr:uid="{EECF41DB-0932-45F7-9EFA-EE92EC649F04}">
      <text>
        <r>
          <rPr>
            <b/>
            <sz val="9"/>
            <color indexed="81"/>
            <rFont val="Tahoma"/>
            <charset val="1"/>
          </rPr>
          <t>Rui Alves:</t>
        </r>
        <r>
          <rPr>
            <sz val="9"/>
            <color indexed="81"/>
            <rFont val="Tahoma"/>
            <charset val="1"/>
          </rPr>
          <t xml:space="preserve">
=A1</t>
        </r>
      </text>
    </comment>
    <comment ref="Q3" authorId="0" shapeId="0" xr:uid="{108EA1C8-3920-4A24-AF17-DB3E5059872F}">
      <text>
        <r>
          <rPr>
            <b/>
            <sz val="9"/>
            <color indexed="81"/>
            <rFont val="Tahoma"/>
            <charset val="1"/>
          </rPr>
          <t>Rui Alves:</t>
        </r>
        <r>
          <rPr>
            <sz val="9"/>
            <color indexed="81"/>
            <rFont val="Tahoma"/>
            <charset val="1"/>
          </rPr>
          <t xml:space="preserve">
=A1</t>
        </r>
      </text>
    </comment>
    <comment ref="R3" authorId="0" shapeId="0" xr:uid="{0D00D042-B682-40D1-8EE1-D350686C4C33}">
      <text>
        <r>
          <rPr>
            <b/>
            <sz val="9"/>
            <color indexed="81"/>
            <rFont val="Tahoma"/>
            <charset val="1"/>
          </rPr>
          <t>Rui Alves:</t>
        </r>
        <r>
          <rPr>
            <sz val="9"/>
            <color indexed="81"/>
            <rFont val="Tahoma"/>
            <charset val="1"/>
          </rPr>
          <t xml:space="preserve">
=A1</t>
        </r>
      </text>
    </comment>
  </commentList>
</comments>
</file>

<file path=xl/sharedStrings.xml><?xml version="1.0" encoding="utf-8"?>
<sst xmlns="http://schemas.openxmlformats.org/spreadsheetml/2006/main" count="107" uniqueCount="101">
  <si>
    <t>One Timing will fill the cells by scanning the Excel sheets and looking for the following values</t>
  </si>
  <si>
    <t>Session</t>
  </si>
  <si>
    <t>Description</t>
  </si>
  <si>
    <t>Example</t>
  </si>
  <si>
    <t>{Session.Name}</t>
  </si>
  <si>
    <t>Session's name if available.</t>
  </si>
  <si>
    <t>Race 2</t>
  </si>
  <si>
    <t>{Session.Type}</t>
  </si>
  <si>
    <t>Session's type if available.</t>
  </si>
  <si>
    <t>Race</t>
  </si>
  <si>
    <t>{Session.Series}</t>
  </si>
  <si>
    <t>Session's series if available.</t>
  </si>
  <si>
    <t>FIAFormulaE</t>
  </si>
  <si>
    <t>{Session.EventName}</t>
  </si>
  <si>
    <t>Session's event name if available.</t>
  </si>
  <si>
    <t>Round 11 - Berlin III ePrix</t>
  </si>
  <si>
    <t>{Session.Season}</t>
  </si>
  <si>
    <t>Session's season if available.</t>
  </si>
  <si>
    <t>Season 6</t>
  </si>
  <si>
    <t>{TimeRemaining}</t>
  </si>
  <si>
    <t>Remaining time in session if available. (HH:mm:ss)</t>
  </si>
  <si>
    <t>{TimeAtTrack}</t>
  </si>
  <si>
    <t>Current time at track if available. (HH:mm:ss)</t>
  </si>
  <si>
    <t>Car ( x=car's number or "Leader")</t>
  </si>
  <si>
    <t>{Car[x].Name}</t>
  </si>
  <si>
    <t>Car's name if available.</t>
  </si>
  <si>
    <t>VAN</t>
  </si>
  <si>
    <t>{Car[x].Number}</t>
  </si>
  <si>
    <t>Car's number if available.</t>
  </si>
  <si>
    <t>{Car[x].Lap.LapNumber}</t>
  </si>
  <si>
    <t>Last lap number if available.</t>
  </si>
  <si>
    <t>{Car[x].Lap.StintNumber}</t>
  </si>
  <si>
    <t>Last lap stint number if available.</t>
  </si>
  <si>
    <t>{Car[x].Lap.StintLapNumber}</t>
  </si>
  <si>
    <t>Last lap number in stint if available.</t>
  </si>
  <si>
    <t>{Car[x].Lap.Time}</t>
  </si>
  <si>
    <t>Last lap time if available. (ss.000)</t>
  </si>
  <si>
    <t>{Car[x].Lap.Timestamp}</t>
  </si>
  <si>
    <t>Last lap timestamp if available. (hh:mm:ss)</t>
  </si>
  <si>
    <t>{Car[x].Lap.PowerMode}</t>
  </si>
  <si>
    <t>Last lap FE power mode if available.</t>
  </si>
  <si>
    <t>{Car[x].Lap.TrackState}</t>
  </si>
  <si>
    <t>Last lap track state if available.</t>
  </si>
  <si>
    <t>{Car[x].Lap.Driver}</t>
  </si>
  <si>
    <t>Last lap driver's name if available.</t>
  </si>
  <si>
    <t>{Car[x].Lap.Tyre}</t>
  </si>
  <si>
    <t>Last lap tyre name if available.</t>
  </si>
  <si>
    <t>{Car[x].Lap.Infos}</t>
  </si>
  <si>
    <t>Last lap info (IN, OUT) if available.</t>
  </si>
  <si>
    <t>OUT</t>
  </si>
  <si>
    <t>{Car[x].Lap.ElapsedTime}</t>
  </si>
  <si>
    <t>Last lap elapsed time if available. (HH:mm:ss)</t>
  </si>
  <si>
    <t>{Car[x].Lap.StartOfRace}</t>
  </si>
  <si>
    <t>Start of Race if available. (HH:mm:ss)</t>
  </si>
  <si>
    <t>{Car[x].Lap.Sector[y]}</t>
  </si>
  <si>
    <t>Last lap time for sector 'y' if available. (s.fff)</t>
  </si>
  <si>
    <t>{Car[x].Lap.Speed[y]}</t>
  </si>
  <si>
    <t>Last lap speed for sector 'y' if available.</t>
  </si>
  <si>
    <t>{Car[x].Lap.pitexit}</t>
  </si>
  <si>
    <t>Time of day car crossed pit exit line</t>
  </si>
  <si>
    <t>{Car[x].Lap.pitentry}</t>
  </si>
  <si>
    <t>Time of day car crossed pit entry line</t>
  </si>
  <si>
    <t>{Car[x].Lap.speedtrap}</t>
  </si>
  <si>
    <t>Speed trap value</t>
  </si>
  <si>
    <t>{Car[x].Lap.Position}</t>
  </si>
  <si>
    <t>Overall car position</t>
  </si>
  <si>
    <t>{Car[x].Lap.GapBehindOnTrack[y]}</t>
  </si>
  <si>
    <t>Gap to car behind on Sector Y</t>
  </si>
  <si>
    <t>{Car[x].Lap.GapAheadOnTrack[y]}</t>
  </si>
  <si>
    <t>Gap to car ahead on Sector Y</t>
  </si>
  <si>
    <t>For each 'Car' cell, the user can define in the cell's comment an horizontal (H) or vertical (V) offset as well as the background color (one line per option)</t>
  </si>
  <si>
    <t>Extra attributes</t>
  </si>
  <si>
    <t>V{LapNumber}</t>
  </si>
  <si>
    <t>Define a vertical offset based on the lap number</t>
  </si>
  <si>
    <t>V{StintNumber}</t>
  </si>
  <si>
    <t>Define a vertical offset based on the stint number</t>
  </si>
  <si>
    <t>V{StintLapNumber}</t>
  </si>
  <si>
    <t>Define a vertical offset based on the lap in stint number</t>
  </si>
  <si>
    <t>Basic equations can be used like 'V{StintNumber}*14+{StintLapNumber}'</t>
  </si>
  <si>
    <t>B{TrackState}</t>
  </si>
  <si>
    <t>Color the cell based on the track state.</t>
  </si>
  <si>
    <t>B{Car}</t>
  </si>
  <si>
    <t>Color the cell based on the driver.</t>
  </si>
  <si>
    <t>To simplify the process, the user can also reference a cell in the comments like '=A1' in order to modify all comments at the same time</t>
  </si>
  <si>
    <t>#</t>
  </si>
  <si>
    <t>Lap Number</t>
  </si>
  <si>
    <t>Elapsed Time</t>
  </si>
  <si>
    <t>Position</t>
  </si>
  <si>
    <t>Laptime</t>
  </si>
  <si>
    <t>Sector 1</t>
  </si>
  <si>
    <t>Sector 2</t>
  </si>
  <si>
    <t>Sector 3</t>
  </si>
  <si>
    <t>Lap Time Stamp</t>
  </si>
  <si>
    <t>Lap in stint</t>
  </si>
  <si>
    <t>Speed Trap S1</t>
  </si>
  <si>
    <t>Gap Ahead S1</t>
  </si>
  <si>
    <t>Gap Ahead S2</t>
  </si>
  <si>
    <t>Gap Ahead S3</t>
  </si>
  <si>
    <t>Gap Behind S1</t>
  </si>
  <si>
    <t>Gap Behind S2</t>
  </si>
  <si>
    <t>Gap Behind 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</si>
</sst>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.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3" xfId="0" applyBorder="1"/>
    <xf numFmtId="0" fontId="0" fillId="3" borderId="3" xfId="0" applyFill="1" applyBorder="1"/>
    <xf numFmtId="0" fontId="0" fillId="0" borderId="5" xfId="0" applyBorder="1"/>
    <xf numFmtId="0" fontId="0" fillId="2" borderId="7" xfId="0" applyFill="1" applyBorder="1"/>
    <xf numFmtId="0" fontId="0" fillId="2" borderId="1" xfId="0" applyFill="1" applyBorder="1"/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2" borderId="11" xfId="0" applyFill="1" applyBorder="1"/>
    <xf numFmtId="0" fontId="0" fillId="0" borderId="0" xfId="0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21" fontId="0" fillId="3" borderId="4" xfId="0" applyNumberFormat="1" applyFill="1" applyBorder="1" applyAlignment="1">
      <alignment horizontal="right" vertical="center"/>
    </xf>
    <xf numFmtId="21" fontId="0" fillId="0" borderId="6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4" borderId="12" xfId="0" applyFill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5" borderId="9" xfId="0" applyFill="1" applyBorder="1"/>
    <xf numFmtId="0" fontId="0" fillId="3" borderId="10" xfId="0" applyFill="1" applyBorder="1"/>
    <xf numFmtId="0" fontId="0" fillId="0" borderId="11" xfId="0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21" fontId="0" fillId="0" borderId="9" xfId="0" applyNumberFormat="1" applyBorder="1" applyAlignment="1">
      <alignment horizontal="right" vertical="center"/>
    </xf>
    <xf numFmtId="21" fontId="0" fillId="3" borderId="9" xfId="0" applyNumberFormat="1" applyFill="1" applyBorder="1" applyAlignment="1">
      <alignment horizontal="right" vertical="center"/>
    </xf>
    <xf numFmtId="164" fontId="0" fillId="0" borderId="9" xfId="0" applyNumberFormat="1" applyBorder="1"/>
    <xf numFmtId="164" fontId="0" fillId="3" borderId="9" xfId="0" applyNumberFormat="1" applyFill="1" applyBorder="1" applyAlignment="1">
      <alignment horizontal="right" vertical="center"/>
    </xf>
    <xf numFmtId="165" fontId="0" fillId="5" borderId="9" xfId="0" applyNumberFormat="1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0" borderId="15" xfId="0" applyBorder="1"/>
    <xf numFmtId="0" fontId="0" fillId="0" borderId="17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9"/>
  <sheetViews>
    <sheetView tabSelected="1" topLeftCell="A12" workbookViewId="0">
      <selection activeCell="D39" sqref="D39"/>
    </sheetView>
  </sheetViews>
  <sheetFormatPr baseColWidth="10" defaultColWidth="11.54296875" defaultRowHeight="14.5" x14ac:dyDescent="0.35"/>
  <cols>
    <col min="1" max="1" width="4" customWidth="1"/>
    <col min="2" max="2" width="30.54296875" customWidth="1"/>
    <col min="3" max="3" width="51.1796875" bestFit="1" customWidth="1"/>
    <col min="4" max="4" width="22.7265625" style="12" customWidth="1"/>
  </cols>
  <sheetData>
    <row r="1" spans="2:7" x14ac:dyDescent="0.35">
      <c r="B1" t="s">
        <v>0</v>
      </c>
    </row>
    <row r="2" spans="2:7" ht="15" thickBot="1" x14ac:dyDescent="0.4"/>
    <row r="3" spans="2:7" ht="15" thickBot="1" x14ac:dyDescent="0.4">
      <c r="B3" s="4" t="s">
        <v>1</v>
      </c>
      <c r="C3" s="5" t="s">
        <v>2</v>
      </c>
      <c r="D3" s="13" t="s">
        <v>3</v>
      </c>
    </row>
    <row r="4" spans="2:7" x14ac:dyDescent="0.35">
      <c r="B4" s="1" t="s">
        <v>4</v>
      </c>
      <c r="C4" s="6" t="s">
        <v>5</v>
      </c>
      <c r="D4" s="14" t="s">
        <v>6</v>
      </c>
    </row>
    <row r="5" spans="2:7" x14ac:dyDescent="0.35">
      <c r="B5" s="2" t="s">
        <v>7</v>
      </c>
      <c r="C5" s="7" t="s">
        <v>8</v>
      </c>
      <c r="D5" s="15" t="s">
        <v>9</v>
      </c>
    </row>
    <row r="6" spans="2:7" x14ac:dyDescent="0.35">
      <c r="B6" s="1" t="s">
        <v>10</v>
      </c>
      <c r="C6" s="6" t="s">
        <v>11</v>
      </c>
      <c r="D6" s="14" t="s">
        <v>12</v>
      </c>
    </row>
    <row r="7" spans="2:7" x14ac:dyDescent="0.35">
      <c r="B7" s="2" t="s">
        <v>13</v>
      </c>
      <c r="C7" s="7" t="s">
        <v>14</v>
      </c>
      <c r="D7" s="15" t="s">
        <v>15</v>
      </c>
    </row>
    <row r="8" spans="2:7" x14ac:dyDescent="0.35">
      <c r="B8" s="1" t="s">
        <v>16</v>
      </c>
      <c r="C8" s="6" t="s">
        <v>17</v>
      </c>
      <c r="D8" s="14" t="s">
        <v>18</v>
      </c>
    </row>
    <row r="9" spans="2:7" x14ac:dyDescent="0.35">
      <c r="B9" s="2" t="s">
        <v>19</v>
      </c>
      <c r="C9" s="7" t="s">
        <v>20</v>
      </c>
      <c r="D9" s="16">
        <v>6.9791666666666674E-3</v>
      </c>
    </row>
    <row r="10" spans="2:7" ht="15" thickBot="1" x14ac:dyDescent="0.4">
      <c r="B10" s="3" t="s">
        <v>21</v>
      </c>
      <c r="C10" s="8" t="s">
        <v>22</v>
      </c>
      <c r="D10" s="17">
        <v>0.58535879629629628</v>
      </c>
    </row>
    <row r="11" spans="2:7" ht="15" thickBot="1" x14ac:dyDescent="0.4"/>
    <row r="12" spans="2:7" ht="15" thickBot="1" x14ac:dyDescent="0.4">
      <c r="B12" s="5" t="s">
        <v>23</v>
      </c>
      <c r="C12" s="5" t="s">
        <v>2</v>
      </c>
      <c r="D12" s="13" t="s">
        <v>3</v>
      </c>
    </row>
    <row r="13" spans="2:7" x14ac:dyDescent="0.35">
      <c r="B13" s="10" t="s">
        <v>24</v>
      </c>
      <c r="C13" s="10" t="s">
        <v>25</v>
      </c>
      <c r="D13" s="27" t="s">
        <v>26</v>
      </c>
    </row>
    <row r="14" spans="2:7" x14ac:dyDescent="0.35">
      <c r="B14" s="7" t="s">
        <v>27</v>
      </c>
      <c r="C14" s="7" t="s">
        <v>28</v>
      </c>
      <c r="D14" s="28">
        <v>5</v>
      </c>
    </row>
    <row r="15" spans="2:7" x14ac:dyDescent="0.35">
      <c r="B15" s="6" t="s">
        <v>29</v>
      </c>
      <c r="C15" s="6" t="s">
        <v>30</v>
      </c>
      <c r="D15" s="29">
        <v>12</v>
      </c>
    </row>
    <row r="16" spans="2:7" x14ac:dyDescent="0.35">
      <c r="B16" s="7" t="s">
        <v>31</v>
      </c>
      <c r="C16" s="7" t="s">
        <v>32</v>
      </c>
      <c r="D16" s="28">
        <v>2</v>
      </c>
    </row>
    <row r="17" spans="2:4" x14ac:dyDescent="0.35">
      <c r="B17" s="6" t="s">
        <v>33</v>
      </c>
      <c r="C17" s="6" t="s">
        <v>34</v>
      </c>
      <c r="D17" s="29">
        <v>4</v>
      </c>
    </row>
    <row r="18" spans="2:4" x14ac:dyDescent="0.35">
      <c r="B18" s="7" t="s">
        <v>35</v>
      </c>
      <c r="C18" s="7" t="s">
        <v>36</v>
      </c>
      <c r="D18" s="28">
        <v>82.632000000000005</v>
      </c>
    </row>
    <row r="19" spans="2:4" x14ac:dyDescent="0.35">
      <c r="B19" s="6" t="s">
        <v>37</v>
      </c>
      <c r="C19" s="6" t="s">
        <v>38</v>
      </c>
      <c r="D19" s="30">
        <v>0.58592592592592596</v>
      </c>
    </row>
    <row r="20" spans="2:4" x14ac:dyDescent="0.35">
      <c r="B20" s="7" t="s">
        <v>39</v>
      </c>
      <c r="C20" s="7" t="s">
        <v>40</v>
      </c>
      <c r="D20" s="28">
        <v>235</v>
      </c>
    </row>
    <row r="21" spans="2:4" x14ac:dyDescent="0.35">
      <c r="B21" s="6" t="s">
        <v>41</v>
      </c>
      <c r="C21" s="6" t="s">
        <v>42</v>
      </c>
      <c r="D21" s="29"/>
    </row>
    <row r="22" spans="2:4" x14ac:dyDescent="0.35">
      <c r="B22" s="7" t="s">
        <v>43</v>
      </c>
      <c r="C22" s="7" t="s">
        <v>44</v>
      </c>
      <c r="D22" s="28"/>
    </row>
    <row r="23" spans="2:4" x14ac:dyDescent="0.35">
      <c r="B23" s="6" t="s">
        <v>45</v>
      </c>
      <c r="C23" s="6" t="s">
        <v>46</v>
      </c>
      <c r="D23" s="29"/>
    </row>
    <row r="24" spans="2:4" x14ac:dyDescent="0.35">
      <c r="B24" s="7" t="s">
        <v>47</v>
      </c>
      <c r="C24" s="7" t="s">
        <v>48</v>
      </c>
      <c r="D24" s="28" t="s">
        <v>49</v>
      </c>
    </row>
    <row r="25" spans="2:4" x14ac:dyDescent="0.35">
      <c r="B25" s="6" t="s">
        <v>50</v>
      </c>
      <c r="C25" s="6" t="s">
        <v>51</v>
      </c>
      <c r="D25" s="30">
        <v>5.5208333333333333E-3</v>
      </c>
    </row>
    <row r="26" spans="2:4" x14ac:dyDescent="0.35">
      <c r="B26" s="7" t="s">
        <v>52</v>
      </c>
      <c r="C26" s="7" t="s">
        <v>53</v>
      </c>
      <c r="D26" s="31">
        <v>0.58333333333333337</v>
      </c>
    </row>
    <row r="27" spans="2:4" x14ac:dyDescent="0.35">
      <c r="B27" s="6" t="s">
        <v>54</v>
      </c>
      <c r="C27" s="6" t="s">
        <v>55</v>
      </c>
      <c r="D27" s="29">
        <v>26.428999999999998</v>
      </c>
    </row>
    <row r="28" spans="2:4" x14ac:dyDescent="0.35">
      <c r="B28" s="7" t="s">
        <v>56</v>
      </c>
      <c r="C28" s="7" t="s">
        <v>57</v>
      </c>
      <c r="D28" s="28">
        <v>121</v>
      </c>
    </row>
    <row r="29" spans="2:4" x14ac:dyDescent="0.35">
      <c r="B29" s="6" t="s">
        <v>58</v>
      </c>
      <c r="C29" s="6" t="s">
        <v>59</v>
      </c>
      <c r="D29" s="32">
        <v>0.522187013888889</v>
      </c>
    </row>
    <row r="30" spans="2:4" x14ac:dyDescent="0.35">
      <c r="B30" s="7" t="s">
        <v>60</v>
      </c>
      <c r="C30" s="7" t="s">
        <v>61</v>
      </c>
      <c r="D30" s="33">
        <v>0.522187013888889</v>
      </c>
    </row>
    <row r="31" spans="2:4" x14ac:dyDescent="0.35">
      <c r="B31" s="25" t="s">
        <v>62</v>
      </c>
      <c r="C31" s="25" t="s">
        <v>63</v>
      </c>
      <c r="D31" s="34">
        <v>222.1</v>
      </c>
    </row>
    <row r="32" spans="2:4" ht="15" thickBot="1" x14ac:dyDescent="0.4">
      <c r="B32" s="26" t="s">
        <v>64</v>
      </c>
      <c r="C32" s="26" t="s">
        <v>65</v>
      </c>
      <c r="D32" s="35">
        <v>5</v>
      </c>
    </row>
    <row r="33" spans="2:4" x14ac:dyDescent="0.35">
      <c r="B33" s="25" t="s">
        <v>66</v>
      </c>
      <c r="C33" s="25" t="s">
        <v>67</v>
      </c>
      <c r="D33" s="34">
        <v>22.1</v>
      </c>
    </row>
    <row r="34" spans="2:4" ht="15" thickBot="1" x14ac:dyDescent="0.4">
      <c r="B34" s="26" t="s">
        <v>68</v>
      </c>
      <c r="C34" s="26" t="s">
        <v>69</v>
      </c>
      <c r="D34" s="35">
        <v>22.1</v>
      </c>
    </row>
    <row r="36" spans="2:4" x14ac:dyDescent="0.35">
      <c r="B36" t="s">
        <v>70</v>
      </c>
    </row>
    <row r="37" spans="2:4" ht="15" thickBot="1" x14ac:dyDescent="0.4"/>
    <row r="38" spans="2:4" ht="15" thickBot="1" x14ac:dyDescent="0.4">
      <c r="B38" s="5" t="s">
        <v>71</v>
      </c>
      <c r="C38" s="11" t="s">
        <v>2</v>
      </c>
    </row>
    <row r="39" spans="2:4" x14ac:dyDescent="0.35">
      <c r="B39" s="9" t="s">
        <v>72</v>
      </c>
      <c r="C39" s="10" t="s">
        <v>73</v>
      </c>
    </row>
    <row r="40" spans="2:4" x14ac:dyDescent="0.35">
      <c r="B40" s="1" t="s">
        <v>74</v>
      </c>
      <c r="C40" s="6" t="s">
        <v>75</v>
      </c>
    </row>
    <row r="41" spans="2:4" ht="15" thickBot="1" x14ac:dyDescent="0.4">
      <c r="B41" s="3" t="s">
        <v>76</v>
      </c>
      <c r="C41" s="8" t="s">
        <v>77</v>
      </c>
    </row>
    <row r="43" spans="2:4" x14ac:dyDescent="0.35">
      <c r="B43" t="s">
        <v>78</v>
      </c>
    </row>
    <row r="44" spans="2:4" ht="15" thickBot="1" x14ac:dyDescent="0.4"/>
    <row r="45" spans="2:4" ht="15" thickBot="1" x14ac:dyDescent="0.4">
      <c r="B45" s="5" t="s">
        <v>71</v>
      </c>
      <c r="C45" s="11" t="s">
        <v>2</v>
      </c>
    </row>
    <row r="46" spans="2:4" x14ac:dyDescent="0.35">
      <c r="B46" s="9" t="s">
        <v>79</v>
      </c>
      <c r="C46" s="10" t="s">
        <v>80</v>
      </c>
    </row>
    <row r="47" spans="2:4" ht="15" thickBot="1" x14ac:dyDescent="0.4">
      <c r="B47" s="3" t="s">
        <v>81</v>
      </c>
      <c r="C47" s="8" t="s">
        <v>82</v>
      </c>
    </row>
    <row r="49" spans="2:2" x14ac:dyDescent="0.35">
      <c r="B49" t="s">
        <v>83</v>
      </c>
    </row>
  </sheetData>
  <pageMargins left="0.7" right="0.7" top="0.78740157499999996" bottom="0.78740157499999996" header="0.3" footer="0.3"/>
  <pageSetup paperSize="0" orientation="portrait" horizontalDpi="0" verticalDpi="0" copie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2"/>
  <sheetViews>
    <sheetView zoomScaleNormal="100" workbookViewId="0"/>
  </sheetViews>
  <sheetFormatPr baseColWidth="10" defaultColWidth="11.54296875" defaultRowHeight="14.5" x14ac:dyDescent="0.35"/>
  <cols>
    <col min="1" max="2" width="5.54296875" customWidth="1"/>
    <col min="3" max="3" width="5.26953125" customWidth="1"/>
    <col min="4" max="4" width="20.81640625" customWidth="1"/>
    <col min="5" max="6" width="17" customWidth="1"/>
    <col min="7" max="8" width="12.7265625" customWidth="1"/>
    <col min="9" max="9" width="11.54296875" customWidth="1"/>
    <col min="10" max="10" width="12.453125" customWidth="1"/>
    <col min="11" max="11" width="13.54296875" customWidth="1"/>
    <col min="12" max="13" width="16.7265625" customWidth="1"/>
  </cols>
  <sheetData>
    <row r="1" spans="1:18" x14ac:dyDescent="0.35">
      <c r="A1" t="s">
        <v>72</v>
      </c>
      <c r="C1" s="18" t="s">
        <v>84</v>
      </c>
      <c r="D1" s="19">
        <v>20</v>
      </c>
    </row>
    <row r="2" spans="1:18" x14ac:dyDescent="0.3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</row>
    <row r="3" spans="1:18" x14ac:dyDescent="0.35">
      <c r="C3" s="20" t="str">
        <f>CONCATENATE("{Car[",D1,"].Lap.LapNumber}")</f>
        <v>{Car[20].Lap.LapNumber}</v>
      </c>
      <c r="D3" s="21" t="str">
        <f>CONCATENATE("{Car[",$D1,"].Lap.ElapsedTime}")</f>
        <v>{Car[20].Lap.ElapsedTime}</v>
      </c>
      <c r="E3" s="21" t="str">
        <f>CONCATENATE("{Car[",$D1,"].Lap.Position}")</f>
        <v>{Car[20].Lap.Position}</v>
      </c>
      <c r="F3" s="21" t="str">
        <f>CONCATENATE("{Car[",D1,"].Lap.Time}")</f>
        <v>{Car[20].Lap.Time}</v>
      </c>
      <c r="G3" s="21" t="str">
        <f>CONCATENATE("{Car[",D1,"].Lap.Sector[1]}")</f>
        <v>{Car[20].Lap.Sector[1]}</v>
      </c>
      <c r="H3" s="21" t="str">
        <f>CONCATENATE("{Car[",D1,"].Lap.Sector[2]}")</f>
        <v>{Car[20].Lap.Sector[2]}</v>
      </c>
      <c r="I3" s="21" t="str">
        <f>CONCATENATE("{Car[",D1,"].Lap.Sector[3]}")</f>
        <v>{Car[20].Lap.Sector[3]}</v>
      </c>
      <c r="J3" s="21" t="str">
        <f>CONCATENATE("{Car[",D1,"].Lap.Timestamp}")</f>
        <v>{Car[20].Lap.Timestamp}</v>
      </c>
      <c r="K3" s="21" t="str">
        <f>CONCATENATE("{Car[",D1,"].Lap.StintLapNumber}")</f>
        <v>{Car[20].Lap.StintLapNumber}</v>
      </c>
      <c r="L3" s="39" t="str">
        <f>CONCATENATE("{Car[",$D1,"].lap.Speed[1]}")</f>
        <v>{Car[20].lap.Speed[1]}</v>
      </c>
      <c r="M3" s="39" t="str">
        <f>CONCATENATE("{Car[",$D1,"].Lap.GapAheadOnTrack[1]}")</f>
        <v>{Car[20].Lap.GapAheadOnTrack[1]}</v>
      </c>
      <c r="N3" s="21" t="str">
        <f>CONCATENATE("{Car[",$D1,"].Lap.GapAheadOnTrack[2]}")</f>
        <v>{Car[20].Lap.GapAheadOnTrack[2]}</v>
      </c>
      <c r="O3" s="21" t="str">
        <f>CONCATENATE("{Car[",$D1,"].Lap.GapAheadOnTrack[3]}")</f>
        <v>{Car[20].Lap.GapAheadOnTrack[3]}</v>
      </c>
      <c r="P3" s="21" t="str">
        <f>CONCATENATE("{Car[",$D1,"].Lap.GapBehindOnTrack[1]}")</f>
        <v>{Car[20].Lap.GapBehindOnTrack[1]}</v>
      </c>
      <c r="Q3" s="21" t="str">
        <f>CONCATENATE("{Car[",$D1,"].Lap.GapBehindOnTrack[2]}")</f>
        <v>{Car[20].Lap.GapBehindOnTrack[2]}</v>
      </c>
      <c r="R3" s="36" t="str">
        <f>CONCATENATE("{Car[",$D1,"].Lap.GapBehindOnTrack[3]}")</f>
        <v>{Car[20].Lap.GapBehindOnTrack[3]}</v>
      </c>
    </row>
    <row r="4" spans="1:18" x14ac:dyDescent="0.35">
      <c r="C4" s="22">
        <v>2</v>
      </c>
      <c r="L4" s="40"/>
      <c r="M4" s="22"/>
      <c r="R4" s="37"/>
    </row>
    <row r="5" spans="1:18" x14ac:dyDescent="0.35">
      <c r="C5" s="22">
        <v>3</v>
      </c>
      <c r="L5" s="40"/>
      <c r="M5" s="22"/>
      <c r="R5" s="37"/>
    </row>
    <row r="6" spans="1:18" x14ac:dyDescent="0.35">
      <c r="C6" s="22">
        <v>4</v>
      </c>
      <c r="L6" s="40"/>
      <c r="M6" s="22"/>
      <c r="R6" s="37"/>
    </row>
    <row r="7" spans="1:18" x14ac:dyDescent="0.35">
      <c r="C7" s="23">
        <v>5</v>
      </c>
      <c r="D7" s="24"/>
      <c r="E7" s="24"/>
      <c r="F7" s="24"/>
      <c r="G7" s="24"/>
      <c r="H7" s="24"/>
      <c r="I7" s="24"/>
      <c r="J7" s="24"/>
      <c r="K7" s="24"/>
      <c r="L7" s="40"/>
      <c r="M7" s="23"/>
      <c r="N7" s="24"/>
      <c r="O7" s="24"/>
      <c r="P7" s="24"/>
      <c r="Q7" s="24"/>
      <c r="R7" s="38"/>
    </row>
    <row r="8" spans="1:18" x14ac:dyDescent="0.35">
      <c r="C8" s="20">
        <v>6</v>
      </c>
      <c r="D8" s="21"/>
      <c r="E8" s="21"/>
      <c r="F8" s="21"/>
      <c r="G8" s="21"/>
      <c r="H8" s="21"/>
      <c r="I8" s="21"/>
      <c r="J8" s="21"/>
      <c r="K8" s="21"/>
      <c r="L8" s="39"/>
      <c r="M8" s="20"/>
      <c r="N8" s="21"/>
      <c r="O8" s="21"/>
      <c r="P8" s="21"/>
      <c r="Q8" s="21"/>
      <c r="R8" s="36"/>
    </row>
    <row r="9" spans="1:18" x14ac:dyDescent="0.35">
      <c r="C9" s="22">
        <v>7</v>
      </c>
      <c r="L9" s="40"/>
      <c r="M9" s="22"/>
      <c r="R9" s="37"/>
    </row>
    <row r="10" spans="1:18" x14ac:dyDescent="0.35">
      <c r="C10" s="22">
        <v>8</v>
      </c>
      <c r="L10" s="40"/>
      <c r="M10" s="22"/>
      <c r="R10" s="37"/>
    </row>
    <row r="11" spans="1:18" x14ac:dyDescent="0.35">
      <c r="C11" s="22">
        <v>9</v>
      </c>
      <c r="L11" s="40"/>
      <c r="M11" s="22"/>
      <c r="R11" s="37"/>
    </row>
    <row r="12" spans="1:18" x14ac:dyDescent="0.35">
      <c r="C12" s="23">
        <v>10</v>
      </c>
      <c r="D12" s="24"/>
      <c r="E12" s="24"/>
      <c r="F12" s="24"/>
      <c r="G12" s="24"/>
      <c r="H12" s="24"/>
      <c r="I12" s="24"/>
      <c r="J12" s="24"/>
      <c r="K12" s="24"/>
      <c r="L12" s="40"/>
      <c r="M12" s="23"/>
      <c r="N12" s="24"/>
      <c r="O12" s="24"/>
      <c r="P12" s="24"/>
      <c r="Q12" s="24"/>
      <c r="R12" s="38"/>
    </row>
    <row r="13" spans="1:18" x14ac:dyDescent="0.35">
      <c r="C13" s="20">
        <v>11</v>
      </c>
      <c r="D13" s="21"/>
      <c r="E13" s="21"/>
      <c r="F13" s="21"/>
      <c r="G13" s="21"/>
      <c r="H13" s="21"/>
      <c r="I13" s="21"/>
      <c r="J13" s="21"/>
      <c r="K13" s="21"/>
      <c r="L13" s="39"/>
      <c r="M13" s="20"/>
      <c r="N13" s="21"/>
      <c r="O13" s="21"/>
      <c r="P13" s="21"/>
      <c r="Q13" s="21"/>
      <c r="R13" s="36"/>
    </row>
    <row r="14" spans="1:18" x14ac:dyDescent="0.35">
      <c r="C14" s="22">
        <v>12</v>
      </c>
      <c r="L14" s="40"/>
      <c r="M14" s="22"/>
      <c r="R14" s="37"/>
    </row>
    <row r="15" spans="1:18" x14ac:dyDescent="0.35">
      <c r="C15" s="22">
        <v>13</v>
      </c>
      <c r="L15" s="40"/>
      <c r="M15" s="22"/>
      <c r="R15" s="37"/>
    </row>
    <row r="16" spans="1:18" x14ac:dyDescent="0.35">
      <c r="C16" s="22">
        <v>14</v>
      </c>
      <c r="L16" s="40"/>
      <c r="M16" s="22"/>
      <c r="R16" s="37"/>
    </row>
    <row r="17" spans="3:18" x14ac:dyDescent="0.35">
      <c r="C17" s="23">
        <v>15</v>
      </c>
      <c r="D17" s="24"/>
      <c r="E17" s="24"/>
      <c r="F17" s="24"/>
      <c r="G17" s="24"/>
      <c r="H17" s="24"/>
      <c r="I17" s="24"/>
      <c r="J17" s="24"/>
      <c r="K17" s="24"/>
      <c r="L17" s="41"/>
      <c r="M17" s="23"/>
      <c r="N17" s="24"/>
      <c r="O17" s="24"/>
      <c r="P17" s="24"/>
      <c r="Q17" s="24"/>
      <c r="R17" s="38"/>
    </row>
    <row r="18" spans="3:18" x14ac:dyDescent="0.35">
      <c r="C18" s="20">
        <v>16</v>
      </c>
      <c r="D18" s="21"/>
      <c r="E18" s="21"/>
      <c r="F18" s="21"/>
      <c r="G18" s="21"/>
      <c r="H18" s="21"/>
      <c r="I18" s="21"/>
      <c r="J18" s="21"/>
      <c r="K18" s="21"/>
      <c r="L18" s="39"/>
      <c r="M18" s="20"/>
      <c r="N18" s="21"/>
      <c r="O18" s="21"/>
      <c r="P18" s="21"/>
      <c r="Q18" s="21"/>
      <c r="R18" s="36"/>
    </row>
    <row r="19" spans="3:18" x14ac:dyDescent="0.35">
      <c r="C19" s="22">
        <v>17</v>
      </c>
      <c r="L19" s="40"/>
      <c r="M19" s="22"/>
      <c r="R19" s="37"/>
    </row>
    <row r="20" spans="3:18" x14ac:dyDescent="0.35">
      <c r="C20" s="22">
        <v>18</v>
      </c>
      <c r="L20" s="40"/>
      <c r="M20" s="22"/>
      <c r="R20" s="37"/>
    </row>
    <row r="21" spans="3:18" x14ac:dyDescent="0.35">
      <c r="C21" s="22">
        <v>19</v>
      </c>
      <c r="L21" s="40"/>
      <c r="M21" s="22"/>
      <c r="R21" s="37"/>
    </row>
    <row r="22" spans="3:18" x14ac:dyDescent="0.35">
      <c r="C22" s="23">
        <v>20</v>
      </c>
      <c r="D22" s="24"/>
      <c r="E22" s="24"/>
      <c r="F22" s="24"/>
      <c r="G22" s="24"/>
      <c r="H22" s="24"/>
      <c r="I22" s="24"/>
      <c r="J22" s="24"/>
      <c r="K22" s="24"/>
      <c r="L22" s="41"/>
      <c r="M22" s="23"/>
      <c r="N22" s="24"/>
      <c r="O22" s="24"/>
      <c r="P22" s="24"/>
      <c r="Q22" s="24"/>
      <c r="R22" s="38"/>
    </row>
    <row r="23" spans="3:18" x14ac:dyDescent="0.35">
      <c r="C23" s="20">
        <v>21</v>
      </c>
      <c r="D23" s="21"/>
      <c r="E23" s="21"/>
      <c r="F23" s="21"/>
      <c r="G23" s="21"/>
      <c r="H23" s="21"/>
      <c r="I23" s="21"/>
      <c r="J23" s="21"/>
      <c r="K23" s="21"/>
      <c r="L23" s="39"/>
      <c r="M23" s="20"/>
      <c r="N23" s="21"/>
      <c r="O23" s="21"/>
      <c r="P23" s="21"/>
      <c r="Q23" s="21"/>
      <c r="R23" s="36"/>
    </row>
    <row r="24" spans="3:18" x14ac:dyDescent="0.35">
      <c r="C24" s="22">
        <v>22</v>
      </c>
      <c r="L24" s="40"/>
      <c r="M24" s="22"/>
      <c r="R24" s="37"/>
    </row>
    <row r="25" spans="3:18" x14ac:dyDescent="0.35">
      <c r="C25" s="22">
        <v>23</v>
      </c>
      <c r="L25" s="40"/>
      <c r="M25" s="22"/>
      <c r="R25" s="37"/>
    </row>
    <row r="26" spans="3:18" x14ac:dyDescent="0.35">
      <c r="C26" s="22">
        <v>24</v>
      </c>
      <c r="L26" s="40"/>
      <c r="M26" s="22"/>
      <c r="R26" s="37"/>
    </row>
    <row r="27" spans="3:18" x14ac:dyDescent="0.35">
      <c r="C27" s="23">
        <v>25</v>
      </c>
      <c r="D27" s="24"/>
      <c r="E27" s="24"/>
      <c r="F27" s="24"/>
      <c r="G27" s="24"/>
      <c r="H27" s="24"/>
      <c r="I27" s="24"/>
      <c r="J27" s="24"/>
      <c r="K27" s="24"/>
      <c r="L27" s="41"/>
      <c r="M27" s="23"/>
      <c r="N27" s="24"/>
      <c r="O27" s="24"/>
      <c r="P27" s="24"/>
      <c r="Q27" s="24"/>
      <c r="R27" s="38"/>
    </row>
    <row r="28" spans="3:18" x14ac:dyDescent="0.35">
      <c r="C28" s="20">
        <v>26</v>
      </c>
      <c r="D28" s="21"/>
      <c r="E28" s="21"/>
      <c r="F28" s="21"/>
      <c r="G28" s="21"/>
      <c r="H28" s="21"/>
      <c r="I28" s="21"/>
      <c r="J28" s="21"/>
      <c r="K28" s="21"/>
      <c r="L28" s="39"/>
      <c r="M28" s="20"/>
      <c r="N28" s="21"/>
      <c r="O28" s="21"/>
      <c r="P28" s="21"/>
      <c r="Q28" s="21"/>
      <c r="R28" s="36"/>
    </row>
    <row r="29" spans="3:18" x14ac:dyDescent="0.35">
      <c r="C29" s="22">
        <v>27</v>
      </c>
      <c r="L29" s="40"/>
      <c r="M29" s="22"/>
      <c r="R29" s="37"/>
    </row>
    <row r="30" spans="3:18" x14ac:dyDescent="0.35">
      <c r="C30" s="22">
        <v>28</v>
      </c>
      <c r="L30" s="40"/>
      <c r="M30" s="22"/>
      <c r="R30" s="37"/>
    </row>
    <row r="31" spans="3:18" x14ac:dyDescent="0.35">
      <c r="C31" s="22">
        <v>29</v>
      </c>
      <c r="L31" s="40"/>
      <c r="M31" s="22"/>
      <c r="R31" s="37"/>
    </row>
    <row r="32" spans="3:18" x14ac:dyDescent="0.35">
      <c r="C32" s="23">
        <v>30</v>
      </c>
      <c r="D32" s="24"/>
      <c r="E32" s="24"/>
      <c r="F32" s="24"/>
      <c r="G32" s="24"/>
      <c r="H32" s="24"/>
      <c r="I32" s="24"/>
      <c r="J32" s="24"/>
      <c r="K32" s="24"/>
      <c r="L32" s="41"/>
      <c r="M32" s="23"/>
      <c r="N32" s="24"/>
      <c r="O32" s="24"/>
      <c r="P32" s="24"/>
      <c r="Q32" s="24"/>
      <c r="R32" s="38"/>
    </row>
    <row r="33" spans="3:18" x14ac:dyDescent="0.35">
      <c r="C33" s="20">
        <v>31</v>
      </c>
      <c r="D33" s="21"/>
      <c r="E33" s="21"/>
      <c r="F33" s="21"/>
      <c r="G33" s="21"/>
      <c r="H33" s="21"/>
      <c r="I33" s="21"/>
      <c r="J33" s="21"/>
      <c r="K33" s="21"/>
      <c r="L33" s="39"/>
      <c r="M33" s="20"/>
      <c r="N33" s="21"/>
      <c r="O33" s="21"/>
      <c r="P33" s="21"/>
      <c r="Q33" s="21"/>
      <c r="R33" s="36"/>
    </row>
    <row r="34" spans="3:18" x14ac:dyDescent="0.35">
      <c r="C34" s="22">
        <v>32</v>
      </c>
      <c r="L34" s="40"/>
      <c r="M34" s="22"/>
      <c r="R34" s="37"/>
    </row>
    <row r="35" spans="3:18" x14ac:dyDescent="0.35">
      <c r="C35" s="22">
        <v>33</v>
      </c>
      <c r="L35" s="40"/>
      <c r="M35" s="22"/>
      <c r="R35" s="37"/>
    </row>
    <row r="36" spans="3:18" x14ac:dyDescent="0.35">
      <c r="C36" s="22">
        <v>34</v>
      </c>
      <c r="L36" s="40"/>
      <c r="M36" s="22"/>
      <c r="R36" s="37"/>
    </row>
    <row r="37" spans="3:18" x14ac:dyDescent="0.35">
      <c r="C37" s="23">
        <v>35</v>
      </c>
      <c r="D37" s="24"/>
      <c r="E37" s="24"/>
      <c r="F37" s="24"/>
      <c r="G37" s="24"/>
      <c r="H37" s="24"/>
      <c r="I37" s="24"/>
      <c r="J37" s="24"/>
      <c r="K37" s="24"/>
      <c r="L37" s="41"/>
      <c r="M37" s="23"/>
      <c r="N37" s="24"/>
      <c r="O37" s="24"/>
      <c r="P37" s="24"/>
      <c r="Q37" s="24"/>
      <c r="R37" s="38"/>
    </row>
    <row r="38" spans="3:18" x14ac:dyDescent="0.35">
      <c r="C38" s="20">
        <v>36</v>
      </c>
      <c r="D38" s="21"/>
      <c r="E38" s="21"/>
      <c r="F38" s="21"/>
      <c r="G38" s="21"/>
      <c r="H38" s="21"/>
      <c r="I38" s="21"/>
      <c r="J38" s="21"/>
      <c r="K38" s="21"/>
      <c r="L38" s="39"/>
      <c r="M38" s="20"/>
      <c r="N38" s="21"/>
      <c r="O38" s="21"/>
      <c r="P38" s="21"/>
      <c r="Q38" s="21"/>
      <c r="R38" s="36"/>
    </row>
    <row r="39" spans="3:18" x14ac:dyDescent="0.35">
      <c r="C39" s="22">
        <v>37</v>
      </c>
      <c r="L39" s="40"/>
      <c r="M39" s="22"/>
      <c r="R39" s="37"/>
    </row>
    <row r="40" spans="3:18" x14ac:dyDescent="0.35">
      <c r="C40" s="22">
        <v>38</v>
      </c>
      <c r="L40" s="40"/>
      <c r="M40" s="22"/>
      <c r="R40" s="37"/>
    </row>
    <row r="41" spans="3:18" x14ac:dyDescent="0.35">
      <c r="C41" s="22">
        <v>39</v>
      </c>
      <c r="L41" s="40"/>
      <c r="M41" s="22"/>
      <c r="R41" s="37"/>
    </row>
    <row r="42" spans="3:18" x14ac:dyDescent="0.35">
      <c r="C42" s="23">
        <v>40</v>
      </c>
      <c r="D42" s="24"/>
      <c r="E42" s="24"/>
      <c r="F42" s="24"/>
      <c r="G42" s="24"/>
      <c r="H42" s="24"/>
      <c r="I42" s="24"/>
      <c r="J42" s="24"/>
      <c r="K42" s="24"/>
      <c r="L42" s="41"/>
      <c r="M42" s="23"/>
      <c r="N42" s="24"/>
      <c r="O42" s="24"/>
      <c r="P42" s="24"/>
      <c r="Q42" s="24"/>
      <c r="R42" s="38"/>
    </row>
    <row r="43" spans="3:18" x14ac:dyDescent="0.35">
      <c r="C43" s="20">
        <v>41</v>
      </c>
      <c r="D43" s="21"/>
      <c r="E43" s="21"/>
      <c r="F43" s="21"/>
      <c r="G43" s="21"/>
      <c r="H43" s="21"/>
      <c r="I43" s="21"/>
      <c r="J43" s="21"/>
      <c r="K43" s="21"/>
      <c r="L43" s="39"/>
      <c r="M43" s="20"/>
      <c r="N43" s="21"/>
      <c r="O43" s="21"/>
      <c r="P43" s="21"/>
      <c r="Q43" s="21"/>
      <c r="R43" s="36"/>
    </row>
    <row r="44" spans="3:18" x14ac:dyDescent="0.35">
      <c r="C44" s="22">
        <v>42</v>
      </c>
      <c r="L44" s="40"/>
      <c r="M44" s="22"/>
      <c r="R44" s="37"/>
    </row>
    <row r="45" spans="3:18" x14ac:dyDescent="0.35">
      <c r="C45" s="22">
        <v>43</v>
      </c>
      <c r="L45" s="40"/>
      <c r="M45" s="22"/>
      <c r="R45" s="37"/>
    </row>
    <row r="46" spans="3:18" x14ac:dyDescent="0.35">
      <c r="C46" s="22">
        <v>44</v>
      </c>
      <c r="L46" s="40"/>
      <c r="M46" s="22"/>
      <c r="R46" s="37"/>
    </row>
    <row r="47" spans="3:18" x14ac:dyDescent="0.35">
      <c r="C47" s="23">
        <v>45</v>
      </c>
      <c r="D47" s="24"/>
      <c r="E47" s="24"/>
      <c r="F47" s="24"/>
      <c r="G47" s="24"/>
      <c r="H47" s="24"/>
      <c r="I47" s="24"/>
      <c r="J47" s="24"/>
      <c r="K47" s="24"/>
      <c r="L47" s="41"/>
      <c r="M47" s="23"/>
      <c r="N47" s="24"/>
      <c r="O47" s="24"/>
      <c r="P47" s="24"/>
      <c r="Q47" s="24"/>
      <c r="R47" s="38"/>
    </row>
    <row r="48" spans="3:18" x14ac:dyDescent="0.35">
      <c r="C48" s="20">
        <v>46</v>
      </c>
      <c r="D48" s="21"/>
      <c r="E48" s="21"/>
      <c r="F48" s="21"/>
      <c r="G48" s="21"/>
      <c r="H48" s="21"/>
      <c r="I48" s="21"/>
      <c r="J48" s="21"/>
      <c r="K48" s="21"/>
      <c r="L48" s="39"/>
      <c r="M48" s="20"/>
      <c r="N48" s="21"/>
      <c r="O48" s="21"/>
      <c r="P48" s="21"/>
      <c r="Q48" s="21"/>
      <c r="R48" s="36"/>
    </row>
    <row r="49" spans="3:18" x14ac:dyDescent="0.35">
      <c r="C49" s="22">
        <v>47</v>
      </c>
      <c r="L49" s="40"/>
      <c r="M49" s="22"/>
      <c r="R49" s="37"/>
    </row>
    <row r="50" spans="3:18" x14ac:dyDescent="0.35">
      <c r="C50" s="22">
        <v>48</v>
      </c>
      <c r="L50" s="40"/>
      <c r="M50" s="22"/>
      <c r="R50" s="37"/>
    </row>
    <row r="51" spans="3:18" x14ac:dyDescent="0.35">
      <c r="C51" s="22">
        <v>49</v>
      </c>
      <c r="L51" s="40"/>
      <c r="M51" s="22"/>
      <c r="R51" s="37"/>
    </row>
    <row r="52" spans="3:18" x14ac:dyDescent="0.35">
      <c r="C52" s="23">
        <v>50</v>
      </c>
      <c r="D52" s="24"/>
      <c r="E52" s="24"/>
      <c r="F52" s="24"/>
      <c r="G52" s="24"/>
      <c r="H52" s="24"/>
      <c r="I52" s="24"/>
      <c r="J52" s="24"/>
      <c r="K52" s="24"/>
      <c r="L52" s="41"/>
      <c r="M52" s="23"/>
      <c r="N52" s="24"/>
      <c r="O52" s="24"/>
      <c r="P52" s="24"/>
      <c r="Q52" s="24"/>
      <c r="R52" s="38"/>
    </row>
  </sheetData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4EDD95D11F8349B459470FE28D1922" ma:contentTypeVersion="15" ma:contentTypeDescription="Ein neues Dokument erstellen." ma:contentTypeScope="" ma:versionID="271676df138adcbd29ee8b655f034f49">
  <xsd:schema xmlns:xsd="http://www.w3.org/2001/XMLSchema" xmlns:xs="http://www.w3.org/2001/XMLSchema" xmlns:p="http://schemas.microsoft.com/office/2006/metadata/properties" xmlns:ns2="e0e3d312-fd7f-435a-aa14-2b3171c109de" xmlns:ns3="f9b8964f-f824-4764-aa72-d815539b8ca2" targetNamespace="http://schemas.microsoft.com/office/2006/metadata/properties" ma:root="true" ma:fieldsID="f96a240c7b0111718644d46422ff2e97" ns2:_="" ns3:_="">
    <xsd:import namespace="e0e3d312-fd7f-435a-aa14-2b3171c109de"/>
    <xsd:import namespace="f9b8964f-f824-4764-aa72-d815539b8c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3d312-fd7f-435a-aa14-2b3171c10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5fda21cc-f2dd-49ce-9ca5-9d886642bc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8964f-f824-4764-aa72-d815539b8ca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6b8b2c5-095d-483f-9237-28423ae7a487}" ma:internalName="TaxCatchAll" ma:showField="CatchAllData" ma:web="f9b8964f-f824-4764-aa72-d815539b8c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9FE9F7-590F-4224-BFDD-AAD837E3F7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0D979A-3133-495E-8DB1-28B1DF2BC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e3d312-fd7f-435a-aa14-2b3171c109de"/>
    <ds:schemaRef ds:uri="f9b8964f-f824-4764-aa72-d815539b8c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HowTo</vt:lpstr>
      <vt:lpstr>Runsheet</vt:lpstr>
    </vt:vector>
  </TitlesOfParts>
  <Manager/>
  <Company>HWA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Iglesias, Bruno</dc:creator>
  <cp:keywords/>
  <dc:description/>
  <cp:lastModifiedBy>Johannes Förster</cp:lastModifiedBy>
  <cp:revision/>
  <cp:lastPrinted>2024-08-22T12:08:39Z</cp:lastPrinted>
  <dcterms:created xsi:type="dcterms:W3CDTF">2020-11-02T10:53:19Z</dcterms:created>
  <dcterms:modified xsi:type="dcterms:W3CDTF">2025-01-14T10:51:46Z</dcterms:modified>
  <cp:category/>
  <cp:contentStatus/>
</cp:coreProperties>
</file>